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pertschuk/Library/CloudStorage/GoogleDrive-amy@kpwest.com/My Drive/01b_PROJECTS MASTER [GOOGLE]/ALPINE TRUSTEE/AL HOSTING FORMS/AL POSTED FORMS/"/>
    </mc:Choice>
  </mc:AlternateContent>
  <xr:revisionPtr revIDLastSave="0" documentId="13_ncr:1_{DDC96B28-4B54-1B45-96F6-53EB9F1605F0}" xr6:coauthVersionLast="47" xr6:coauthVersionMax="47" xr10:uidLastSave="{00000000-0000-0000-0000-000000000000}"/>
  <bookViews>
    <workbookView xWindow="960" yWindow="1600" windowWidth="26780" windowHeight="17420" xr2:uid="{00000000-000D-0000-FFFF-FFFF00000000}"/>
  </bookViews>
  <sheets>
    <sheet name="OVERNIGHTS &amp; EVENTS" sheetId="1" r:id="rId1"/>
  </sheets>
  <definedNames>
    <definedName name="_xlnm.Print_Area" localSheetId="0">'OVERNIGHTS &amp; EVENTS'!$B$2:$P$87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3" i="1" l="1"/>
  <c r="P19" i="1"/>
  <c r="L15" i="1"/>
  <c r="E15" i="1"/>
  <c r="P23" i="1" l="1"/>
  <c r="M11" i="1" l="1"/>
  <c r="P11" i="1" l="1"/>
  <c r="K15" i="1"/>
  <c r="J15" i="1"/>
  <c r="I15" i="1"/>
  <c r="H15" i="1"/>
  <c r="G15" i="1"/>
  <c r="F15" i="1"/>
  <c r="M14" i="1"/>
  <c r="P14" i="1" s="1"/>
  <c r="M13" i="1"/>
  <c r="P13" i="1" s="1"/>
  <c r="M12" i="1"/>
  <c r="P12" i="1" s="1"/>
  <c r="P20" i="1"/>
  <c r="P21" i="1"/>
  <c r="P22" i="1"/>
  <c r="M15" i="1" l="1"/>
  <c r="P15" i="1" s="1"/>
  <c r="P17" i="1" s="1"/>
  <c r="P24" i="1"/>
  <c r="P28" i="1" l="1"/>
  <c r="P37" i="1" s="1"/>
</calcChain>
</file>

<file path=xl/sharedStrings.xml><?xml version="1.0" encoding="utf-8"?>
<sst xmlns="http://schemas.openxmlformats.org/spreadsheetml/2006/main" count="154" uniqueCount="99">
  <si>
    <t xml:space="preserve">                                                                                                 </t>
    <phoneticPr fontId="3" type="noConversion"/>
  </si>
  <si>
    <t>Sun</t>
  </si>
  <si>
    <t>Mon</t>
  </si>
  <si>
    <t>Tues</t>
  </si>
  <si>
    <t>Wed</t>
  </si>
  <si>
    <t>Thu</t>
  </si>
  <si>
    <t>Fri</t>
  </si>
  <si>
    <t>Sat</t>
  </si>
  <si>
    <t xml:space="preserve"># of Members: </t>
  </si>
  <si>
    <t>Total Accommodations Income</t>
  </si>
  <si>
    <t>Income - Meals</t>
  </si>
  <si>
    <t>=</t>
  </si>
  <si>
    <t>Total Meal Income</t>
  </si>
  <si>
    <t>Miscellaneous Income</t>
  </si>
  <si>
    <t>Donations</t>
  </si>
  <si>
    <t>Staff Actions:</t>
  </si>
  <si>
    <t xml:space="preserve">Name of Trained Host: </t>
  </si>
  <si>
    <t>Email Address:</t>
  </si>
  <si>
    <t xml:space="preserve">Prepared by: </t>
  </si>
  <si>
    <t xml:space="preserve">Date: </t>
  </si>
  <si>
    <t>Wendi Olmstead</t>
  </si>
  <si>
    <t>1444 Sunrise Pkwy</t>
  </si>
  <si>
    <t>Petaluma, CA 94954-1542</t>
  </si>
  <si>
    <t>wendiolmstead@comcast.net</t>
  </si>
  <si>
    <t>Chart of Accounts</t>
  </si>
  <si>
    <t># of people:</t>
  </si>
  <si>
    <t>Cost/person:</t>
  </si>
  <si>
    <t>Income - Accommodations</t>
  </si>
  <si>
    <t>x</t>
  </si>
  <si>
    <t>[4]</t>
  </si>
  <si>
    <t>[1]</t>
  </si>
  <si>
    <t>[2]</t>
  </si>
  <si>
    <t>[3]</t>
  </si>
  <si>
    <t>[5]</t>
  </si>
  <si>
    <t>Send the following to the Alpine Lodge Trustee:</t>
  </si>
  <si>
    <t># of Adult Associate Members:</t>
  </si>
  <si>
    <t>Meals per Event (Members):</t>
  </si>
  <si>
    <t>Meals per Event (Member Children*):</t>
  </si>
  <si>
    <t>Meals per Event (Associate):</t>
  </si>
  <si>
    <t>Meals per Event (Associate Children*):</t>
  </si>
  <si>
    <t>Breakfasts:</t>
  </si>
  <si>
    <t xml:space="preserve"> </t>
  </si>
  <si>
    <t>Adult Associate Member Dues:</t>
  </si>
  <si>
    <t>Alpine Host Report — OVERNIGHTS &amp; EVENTS</t>
  </si>
  <si>
    <t xml:space="preserve">Event Dates: </t>
  </si>
  <si>
    <t>Email:</t>
  </si>
  <si>
    <t>Complete and mail with in 10 days of the end of your stay!</t>
  </si>
  <si>
    <t xml:space="preserve">   Description: </t>
  </si>
  <si>
    <t>707-478-9344</t>
  </si>
  <si>
    <r>
      <rPr>
        <sz val="12"/>
        <color rgb="FF000000"/>
        <rFont val="Calibri"/>
        <family val="2"/>
      </rPr>
      <t xml:space="preserve">Please make check payable to </t>
    </r>
    <r>
      <rPr>
        <b/>
        <sz val="12"/>
        <color rgb="FF000000"/>
        <rFont val="Calibri"/>
        <family val="2"/>
      </rPr>
      <t>Alpine Lodge.</t>
    </r>
    <r>
      <rPr>
        <sz val="12"/>
        <color rgb="FF000000"/>
        <rFont val="Calibri"/>
        <family val="2"/>
      </rPr>
      <t xml:space="preserve"> (not CAC, not California Alpine Club, not Alpine Club)</t>
    </r>
  </si>
  <si>
    <t>*Children 4 – 18: $13 per night. No fee for children under 4.</t>
  </si>
  <si>
    <t># of Member Children (4-18):</t>
  </si>
  <si>
    <t># of Associate Children (4-18):</t>
  </si>
  <si>
    <t>TOTAL</t>
  </si>
  <si>
    <t>total</t>
  </si>
  <si>
    <t xml:space="preserve">INSTRUCTIONS: </t>
  </si>
  <si>
    <t>Total Event  Expenses =</t>
  </si>
  <si>
    <t xml:space="preserve">Rows 1 - 2: Fill out event information </t>
  </si>
  <si>
    <t>Expenses (submit receipts):</t>
  </si>
  <si>
    <t xml:space="preserve"> Food:</t>
  </si>
  <si>
    <t xml:space="preserve"> Decorations:</t>
  </si>
  <si>
    <t xml:space="preserve">Supplies for Alpine Lodge: </t>
  </si>
  <si>
    <t xml:space="preserve"> Other: </t>
  </si>
  <si>
    <t>Trustee will validate report and send check and report to Alpine Treasurer and Maintain files of backup data.</t>
  </si>
  <si>
    <t>FOR EXEL DOC:  FILL IN GREEN FIELDS ONLY - orange fields total automatically</t>
  </si>
  <si>
    <t xml:space="preserve">Rows 3 - 6: Enter number of members, Associate Members and Children per night </t>
  </si>
  <si>
    <t>[6]</t>
  </si>
  <si>
    <t>[7]</t>
  </si>
  <si>
    <t>Gross Event Income = [1] + [2] + [3] + [4] =</t>
  </si>
  <si>
    <t>Row 15-16: Enter Donations and Misc Income if any</t>
  </si>
  <si>
    <t>Row 17: TOTAL Income [1]  [2]  [3] [4]</t>
  </si>
  <si>
    <t>Row 18:  If meals are provided, enter food expenses*</t>
  </si>
  <si>
    <t>Row 19-20: Enter additional expenses, if any</t>
  </si>
  <si>
    <t>Row 22: Enter supplies purchased for Alpine Lodge if any</t>
  </si>
  <si>
    <t>Rows 9 - 13: If members are charged for meals, enter number of people, cost and TOTAL</t>
  </si>
  <si>
    <t>Row 7: Enter Adult Associate Member nights from row 5, total and MULTIPLY by $10</t>
  </si>
  <si>
    <t>Row 8: TOTAL rows 3-7</t>
  </si>
  <si>
    <t>Row 14: TOTAL rows 9-13</t>
  </si>
  <si>
    <t>Row 21: TOTAL expenses (rows 18-20)</t>
  </si>
  <si>
    <t>IF YOU PRINT HOST REPORT BEFORE ENTERING DATA - fill all fields and calculate totals</t>
  </si>
  <si>
    <t>* Expenses (row 21) should not exceed 50% of Total Meal Income (row 14) target for CAC events is 70%</t>
  </si>
  <si>
    <t>1. This Report</t>
  </si>
  <si>
    <t>REV NOV '24 – AP</t>
  </si>
  <si>
    <t>Net to Alpine Lodge = [5] - [6] -[7] =</t>
  </si>
  <si>
    <t>Row 23: SUBTRACT expenses [6] [7] from GROSS income [5]</t>
  </si>
  <si>
    <t xml:space="preserve">Yes </t>
  </si>
  <si>
    <t>No</t>
  </si>
  <si>
    <t>Complementary Overnights? Check one  --&gt;&gt;</t>
  </si>
  <si>
    <t>Row 24: Report number of Complementary Overnights - if Any</t>
  </si>
  <si>
    <t>Total $$ Comped --&gt;&gt;</t>
  </si>
  <si>
    <t xml:space="preserve">Club Events are open for all Members and Guests and may be planned far in advance. Examples include overnights, holidays &amp; social gatherings. </t>
  </si>
  <si>
    <t>2. Member-Associate Member Log</t>
  </si>
  <si>
    <t>3. Leave No Trace Check Out form </t>
  </si>
  <si>
    <t>4. Inventory Essentials</t>
  </si>
  <si>
    <t xml:space="preserve">5. Receipts for Lodge supplies, if any </t>
  </si>
  <si>
    <t>6. ONE CHECK from HOST or VENMO payment</t>
  </si>
  <si>
    <t>(Write the date of your event in the check/venmo memo)</t>
  </si>
  <si>
    <r>
      <rPr>
        <b/>
        <sz val="10"/>
        <color rgb="FF000000"/>
        <rFont val="Calibri"/>
        <family val="2"/>
      </rPr>
      <t>VENMO: @Alpine-Lodge</t>
    </r>
    <r>
      <rPr>
        <sz val="10"/>
        <color indexed="8"/>
        <rFont val="Calibri"/>
        <family val="2"/>
      </rPr>
      <t xml:space="preserve"> (NOT @Alpine-</t>
    </r>
    <r>
      <rPr>
        <sz val="10"/>
        <color rgb="FF000000"/>
        <rFont val="Calibri"/>
        <family val="2"/>
      </rPr>
      <t>Lodge</t>
    </r>
    <r>
      <rPr>
        <b/>
        <sz val="10"/>
        <color rgb="FF000000"/>
        <rFont val="Calibri"/>
        <family val="2"/>
      </rPr>
      <t>1</t>
    </r>
    <r>
      <rPr>
        <sz val="10"/>
        <color indexed="8"/>
        <rFont val="Calibri"/>
        <family val="2"/>
      </rPr>
      <t>)</t>
    </r>
  </si>
  <si>
    <t>REV NOV '25 –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</si>
</sst>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;\-0;;@"/>
    <numFmt numFmtId="166" formatCode="0.00;\-0.00;;@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u/>
      <sz val="11"/>
      <color indexed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color indexed="10"/>
      <name val="Calibri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sz val="12"/>
      <name val="Calibri"/>
      <family val="2"/>
    </font>
    <font>
      <u/>
      <sz val="11"/>
      <color theme="11"/>
      <name val="Calibri"/>
      <family val="2"/>
      <scheme val="minor"/>
    </font>
    <font>
      <sz val="11"/>
      <color indexed="8"/>
      <name val="Calibri (Body)"/>
    </font>
    <font>
      <b/>
      <sz val="11"/>
      <color indexed="8"/>
      <name val="Calibri (Body)"/>
    </font>
    <font>
      <sz val="11"/>
      <color indexed="10"/>
      <name val="Calibri (Body)"/>
    </font>
    <font>
      <sz val="11"/>
      <name val="Calibri (Body)"/>
    </font>
    <font>
      <u/>
      <sz val="11"/>
      <color indexed="8"/>
      <name val="Calibri (Body)"/>
    </font>
    <font>
      <sz val="11"/>
      <color theme="1"/>
      <name val="Calibri (Body)"/>
    </font>
    <font>
      <b/>
      <sz val="9"/>
      <color indexed="8"/>
      <name val="Calibri"/>
      <family val="2"/>
      <scheme val="minor"/>
    </font>
    <font>
      <sz val="12"/>
      <color rgb="FF000000"/>
      <name val="Helvetica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2"/>
      <color rgb="FF000000"/>
      <name val="Calibri"/>
      <family val="2"/>
    </font>
    <font>
      <b/>
      <sz val="12"/>
      <color rgb="FFCCFFCC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Helvetica"/>
      <family val="2"/>
    </font>
    <font>
      <b/>
      <sz val="10"/>
      <color indexed="8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0"/>
      <color theme="0"/>
      <name val="Calibri"/>
      <family val="2"/>
    </font>
    <font>
      <b/>
      <sz val="12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</font>
    <font>
      <sz val="10"/>
      <color indexed="8"/>
      <name val="Calibri (Body)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slantDashDot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slantDashDot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61">
    <xf numFmtId="0" fontId="0" fillId="0" borderId="0" xfId="0"/>
    <xf numFmtId="0" fontId="4" fillId="0" borderId="0" xfId="2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11" fillId="0" borderId="0" xfId="2" applyFont="1" applyAlignment="1" applyProtection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165" fontId="6" fillId="2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6" fontId="6" fillId="2" borderId="8" xfId="0" applyNumberFormat="1" applyFont="1" applyFill="1" applyBorder="1" applyAlignment="1" applyProtection="1">
      <alignment vertical="center"/>
      <protection locked="0"/>
    </xf>
    <xf numFmtId="166" fontId="6" fillId="2" borderId="2" xfId="0" applyNumberFormat="1" applyFont="1" applyFill="1" applyBorder="1" applyAlignment="1" applyProtection="1">
      <alignment vertical="center"/>
      <protection locked="0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Protection="1">
      <protection locked="0"/>
    </xf>
    <xf numFmtId="14" fontId="6" fillId="2" borderId="2" xfId="0" applyNumberFormat="1" applyFont="1" applyFill="1" applyBorder="1" applyAlignment="1" applyProtection="1">
      <alignment horizontal="center" vertical="center"/>
      <protection locked="0"/>
    </xf>
    <xf numFmtId="14" fontId="6" fillId="2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/>
    <xf numFmtId="0" fontId="6" fillId="0" borderId="0" xfId="0" applyFont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/>
    </xf>
    <xf numFmtId="44" fontId="6" fillId="0" borderId="0" xfId="1" applyFont="1" applyAlignment="1" applyProtection="1">
      <alignment vertical="center"/>
    </xf>
    <xf numFmtId="166" fontId="6" fillId="3" borderId="2" xfId="0" applyNumberFormat="1" applyFont="1" applyFill="1" applyBorder="1" applyAlignment="1">
      <alignment vertical="center"/>
    </xf>
    <xf numFmtId="166" fontId="6" fillId="3" borderId="8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indent="1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4" fontId="6" fillId="0" borderId="4" xfId="0" applyNumberFormat="1" applyFont="1" applyBorder="1" applyAlignment="1">
      <alignment vertical="center"/>
    </xf>
    <xf numFmtId="166" fontId="6" fillId="3" borderId="9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left" vertical="center" indent="1"/>
    </xf>
    <xf numFmtId="0" fontId="6" fillId="3" borderId="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44" fontId="6" fillId="3" borderId="4" xfId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5" fillId="3" borderId="6" xfId="0" applyFont="1" applyFill="1" applyBorder="1" applyAlignment="1">
      <alignment horizontal="left" vertical="center" indent="1"/>
    </xf>
    <xf numFmtId="0" fontId="6" fillId="3" borderId="6" xfId="0" applyFont="1" applyFill="1" applyBorder="1" applyAlignment="1">
      <alignment vertical="center"/>
    </xf>
    <xf numFmtId="166" fontId="5" fillId="3" borderId="10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64" fontId="5" fillId="3" borderId="6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44" fontId="6" fillId="0" borderId="0" xfId="1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25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2" applyNumberFormat="1" applyFont="1" applyAlignment="1" applyProtection="1">
      <alignment horizontal="center" vertical="center"/>
    </xf>
    <xf numFmtId="0" fontId="17" fillId="0" borderId="0" xfId="2" applyFont="1" applyAlignment="1" applyProtection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27" fillId="0" borderId="0" xfId="0" applyFont="1" applyAlignment="1">
      <alignment horizontal="right" vertical="center"/>
    </xf>
    <xf numFmtId="0" fontId="22" fillId="3" borderId="6" xfId="0" applyFont="1" applyFill="1" applyBorder="1" applyAlignment="1">
      <alignment horizontal="left" vertical="center" indent="1"/>
    </xf>
    <xf numFmtId="165" fontId="6" fillId="2" borderId="11" xfId="0" applyNumberFormat="1" applyFont="1" applyFill="1" applyBorder="1" applyAlignment="1" applyProtection="1">
      <alignment horizontal="center" vertical="center"/>
      <protection locked="0"/>
    </xf>
    <xf numFmtId="166" fontId="6" fillId="2" borderId="11" xfId="0" applyNumberFormat="1" applyFont="1" applyFill="1" applyBorder="1" applyAlignment="1" applyProtection="1">
      <alignment vertical="center"/>
      <protection locked="0"/>
    </xf>
    <xf numFmtId="166" fontId="6" fillId="3" borderId="1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44" fontId="6" fillId="3" borderId="6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8" fillId="0" borderId="0" xfId="0" applyFont="1"/>
    <xf numFmtId="0" fontId="6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6" fontId="5" fillId="2" borderId="2" xfId="0" applyNumberFormat="1" applyFont="1" applyFill="1" applyBorder="1" applyAlignment="1" applyProtection="1">
      <alignment vertical="center"/>
      <protection locked="0"/>
    </xf>
    <xf numFmtId="166" fontId="6" fillId="2" borderId="7" xfId="0" applyNumberFormat="1" applyFont="1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left" vertical="center" indent="1"/>
    </xf>
    <xf numFmtId="0" fontId="6" fillId="0" borderId="6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44" fontId="6" fillId="0" borderId="6" xfId="1" applyFont="1" applyFill="1" applyBorder="1" applyAlignment="1" applyProtection="1">
      <alignment vertical="center"/>
    </xf>
    <xf numFmtId="166" fontId="5" fillId="0" borderId="10" xfId="0" applyNumberFormat="1" applyFont="1" applyBorder="1" applyAlignment="1">
      <alignment vertical="center"/>
    </xf>
    <xf numFmtId="0" fontId="1" fillId="0" borderId="0" xfId="0" applyFont="1"/>
    <xf numFmtId="0" fontId="29" fillId="0" borderId="0" xfId="0" applyFont="1" applyAlignment="1">
      <alignment horizontal="right" vertical="center"/>
    </xf>
    <xf numFmtId="0" fontId="5" fillId="6" borderId="0" xfId="0" applyFont="1" applyFill="1" applyAlignment="1">
      <alignment horizontal="left" indent="1"/>
    </xf>
    <xf numFmtId="0" fontId="5" fillId="0" borderId="5" xfId="0" applyFont="1" applyBorder="1" applyAlignment="1">
      <alignment horizontal="left" vertical="center" indent="1"/>
    </xf>
    <xf numFmtId="0" fontId="5" fillId="5" borderId="0" xfId="0" applyFont="1" applyFill="1" applyAlignment="1">
      <alignment horizontal="left" indent="1"/>
    </xf>
    <xf numFmtId="0" fontId="5" fillId="5" borderId="0" xfId="0" applyFont="1" applyFill="1" applyAlignment="1">
      <alignment vertical="center"/>
    </xf>
    <xf numFmtId="0" fontId="5" fillId="5" borderId="0" xfId="0" applyFont="1" applyFill="1"/>
    <xf numFmtId="0" fontId="30" fillId="7" borderId="0" xfId="0" applyFont="1" applyFill="1" applyAlignment="1">
      <alignment horizontal="left" indent="1"/>
    </xf>
    <xf numFmtId="0" fontId="30" fillId="7" borderId="0" xfId="0" applyFont="1" applyFill="1"/>
    <xf numFmtId="0" fontId="30" fillId="7" borderId="0" xfId="0" applyFont="1" applyFill="1" applyAlignment="1">
      <alignment vertical="center"/>
    </xf>
    <xf numFmtId="0" fontId="30" fillId="7" borderId="0" xfId="0" applyFont="1" applyFill="1" applyAlignment="1">
      <alignment horizontal="left" vertical="center" indent="1"/>
    </xf>
    <xf numFmtId="0" fontId="31" fillId="7" borderId="0" xfId="0" applyFont="1" applyFill="1"/>
    <xf numFmtId="0" fontId="5" fillId="0" borderId="0" xfId="0" applyFont="1"/>
    <xf numFmtId="0" fontId="5" fillId="6" borderId="0" xfId="0" applyFont="1" applyFill="1" applyAlignment="1">
      <alignment horizontal="left" vertical="center" indent="1"/>
    </xf>
    <xf numFmtId="0" fontId="5" fillId="6" borderId="0" xfId="0" applyFont="1" applyFill="1" applyAlignment="1">
      <alignment vertical="center"/>
    </xf>
    <xf numFmtId="0" fontId="6" fillId="6" borderId="0" xfId="0" applyFont="1" applyFill="1"/>
    <xf numFmtId="0" fontId="5" fillId="6" borderId="0" xfId="0" applyFont="1" applyFill="1"/>
    <xf numFmtId="0" fontId="23" fillId="6" borderId="0" xfId="0" applyFont="1" applyFill="1" applyAlignment="1">
      <alignment horizontal="left" vertical="center" indent="1"/>
    </xf>
    <xf numFmtId="0" fontId="23" fillId="6" borderId="0" xfId="0" applyFont="1" applyFill="1" applyAlignment="1">
      <alignment vertical="center"/>
    </xf>
    <xf numFmtId="166" fontId="6" fillId="2" borderId="20" xfId="0" applyNumberFormat="1" applyFont="1" applyFill="1" applyBorder="1" applyAlignment="1" applyProtection="1">
      <alignment vertical="center"/>
      <protection locked="0"/>
    </xf>
    <xf numFmtId="0" fontId="6" fillId="0" borderId="21" xfId="0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 indent="1"/>
    </xf>
    <xf numFmtId="0" fontId="5" fillId="0" borderId="0" xfId="0" applyFont="1" applyAlignment="1" applyProtection="1">
      <alignment horizontal="center" vertical="center"/>
      <protection locked="0"/>
    </xf>
    <xf numFmtId="0" fontId="32" fillId="7" borderId="0" xfId="0" applyFont="1" applyFill="1" applyAlignment="1">
      <alignment horizontal="left" indent="1"/>
    </xf>
    <xf numFmtId="0" fontId="5" fillId="0" borderId="6" xfId="0" applyFont="1" applyBorder="1" applyAlignment="1">
      <alignment vertical="center"/>
    </xf>
    <xf numFmtId="0" fontId="33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6" fillId="3" borderId="22" xfId="0" applyFont="1" applyFill="1" applyBorder="1" applyAlignment="1">
      <alignment vertical="center"/>
    </xf>
    <xf numFmtId="166" fontId="5" fillId="0" borderId="6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166" fontId="5" fillId="3" borderId="23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166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0" fontId="29" fillId="0" borderId="16" xfId="0" applyFont="1" applyBorder="1" applyAlignment="1">
      <alignment horizontal="right" vertical="center"/>
    </xf>
    <xf numFmtId="164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36" fillId="0" borderId="0" xfId="0" applyFont="1"/>
    <xf numFmtId="0" fontId="37" fillId="0" borderId="0" xfId="0" applyFont="1" applyAlignment="1">
      <alignment horizontal="left" vertical="center" indent="1"/>
    </xf>
    <xf numFmtId="0" fontId="37" fillId="0" borderId="0" xfId="0" applyFont="1"/>
    <xf numFmtId="0" fontId="37" fillId="0" borderId="0" xfId="0" applyFont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49" fontId="37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 applyProtection="1">
      <alignment vertical="center" wrapText="1"/>
      <protection locked="0"/>
    </xf>
    <xf numFmtId="0" fontId="26" fillId="0" borderId="0" xfId="0" applyFont="1"/>
    <xf numFmtId="164" fontId="6" fillId="3" borderId="15" xfId="0" applyNumberFormat="1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6" borderId="0" xfId="0" applyFont="1" applyFill="1" applyAlignment="1">
      <alignment horizontal="left" indent="1"/>
    </xf>
    <xf numFmtId="164" fontId="10" fillId="3" borderId="6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</cellXfs>
  <cellStyles count="7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CFFAB"/>
      <color rgb="FFFAF996"/>
      <color rgb="FFE5E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7"/>
  <sheetViews>
    <sheetView tabSelected="1" zoomScale="129" zoomScaleNormal="128" zoomScalePageLayoutView="138" workbookViewId="0">
      <selection activeCell="T26" sqref="T26"/>
    </sheetView>
  </sheetViews>
  <sheetFormatPr baseColWidth="10" defaultColWidth="8.83203125" defaultRowHeight="16" x14ac:dyDescent="0.2"/>
  <cols>
    <col min="1" max="1" width="4.6640625" style="107" customWidth="1"/>
    <col min="2" max="2" width="13.6640625" style="84" customWidth="1"/>
    <col min="3" max="3" width="8.83203125" style="27"/>
    <col min="4" max="4" width="8.83203125" style="27" customWidth="1"/>
    <col min="5" max="8" width="5" style="27" customWidth="1"/>
    <col min="9" max="9" width="5.1640625" style="27" customWidth="1"/>
    <col min="10" max="10" width="4.6640625" style="27" customWidth="1"/>
    <col min="11" max="11" width="4.83203125" style="27" customWidth="1"/>
    <col min="12" max="12" width="7" style="27" customWidth="1"/>
    <col min="13" max="13" width="9" style="27" customWidth="1"/>
    <col min="14" max="14" width="3.5" style="27" customWidth="1"/>
    <col min="15" max="15" width="9.1640625" style="27" customWidth="1"/>
    <col min="16" max="16" width="10.83203125" style="27" customWidth="1"/>
    <col min="17" max="17" width="4.5" style="29" customWidth="1"/>
    <col min="18" max="18" width="7.33203125" style="30" customWidth="1"/>
    <col min="19" max="19" width="8.83203125" style="4"/>
    <col min="20" max="20" width="9.33203125" style="4" customWidth="1"/>
    <col min="21" max="21" width="23.1640625" style="4" customWidth="1"/>
    <col min="22" max="22" width="12" style="4" customWidth="1"/>
    <col min="23" max="16384" width="8.83203125" style="4"/>
  </cols>
  <sheetData>
    <row r="1" spans="1:23" ht="10" customHeight="1" x14ac:dyDescent="0.2">
      <c r="B1" s="28" t="s">
        <v>0</v>
      </c>
    </row>
    <row r="2" spans="1:23" s="5" customFormat="1" ht="19" x14ac:dyDescent="0.2">
      <c r="A2" s="107"/>
      <c r="B2" s="32" t="s">
        <v>43</v>
      </c>
      <c r="C2" s="31"/>
      <c r="D2" s="31"/>
      <c r="E2" s="31"/>
      <c r="F2" s="31"/>
      <c r="G2" s="31"/>
      <c r="H2" s="31"/>
      <c r="I2" s="31"/>
      <c r="J2" s="33"/>
      <c r="K2" s="30"/>
      <c r="M2" s="154"/>
      <c r="N2" s="154"/>
      <c r="O2" s="154"/>
      <c r="P2" s="154"/>
      <c r="Q2" s="106"/>
      <c r="U2"/>
    </row>
    <row r="3" spans="1:23" s="5" customFormat="1" x14ac:dyDescent="0.2">
      <c r="A3" s="107"/>
      <c r="B3" s="34" t="s">
        <v>90</v>
      </c>
      <c r="C3" s="31"/>
      <c r="D3" s="31"/>
      <c r="E3" s="35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3"/>
      <c r="R3" s="30"/>
    </row>
    <row r="4" spans="1:23" s="5" customFormat="1" ht="22" customHeight="1" x14ac:dyDescent="0.2">
      <c r="A4" s="107"/>
      <c r="B4" s="160" t="s">
        <v>46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33"/>
      <c r="R4" s="30"/>
    </row>
    <row r="5" spans="1:23" s="5" customFormat="1" ht="10" customHeight="1" x14ac:dyDescent="0.2">
      <c r="A5" s="107"/>
      <c r="B5" s="36"/>
      <c r="C5" s="31"/>
      <c r="D5" s="31"/>
      <c r="E5" s="35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3"/>
      <c r="R5" s="30"/>
    </row>
    <row r="6" spans="1:23" s="5" customFormat="1" ht="20" customHeight="1" x14ac:dyDescent="0.2">
      <c r="A6" s="107">
        <v>1</v>
      </c>
      <c r="B6" s="37" t="s">
        <v>16</v>
      </c>
      <c r="C6" s="31"/>
      <c r="D6" s="20"/>
      <c r="E6" s="7"/>
      <c r="F6" s="7"/>
      <c r="G6" s="8"/>
      <c r="H6" s="7"/>
      <c r="I6" s="21"/>
      <c r="J6" s="37" t="s">
        <v>44</v>
      </c>
      <c r="K6" s="31"/>
      <c r="L6" s="31"/>
      <c r="M6" s="25"/>
      <c r="N6" s="7"/>
      <c r="O6" s="7"/>
      <c r="P6" s="21"/>
      <c r="Q6" s="33"/>
      <c r="R6" s="30"/>
    </row>
    <row r="7" spans="1:23" s="5" customFormat="1" ht="10" customHeight="1" x14ac:dyDescent="0.2">
      <c r="A7" s="107"/>
      <c r="B7" s="37"/>
      <c r="C7" s="31"/>
      <c r="D7" s="31"/>
      <c r="E7" s="31"/>
      <c r="F7" s="31"/>
      <c r="G7" s="35"/>
      <c r="H7" s="31"/>
      <c r="I7" s="35"/>
      <c r="J7" s="31"/>
      <c r="K7" s="31"/>
      <c r="L7" s="31"/>
      <c r="M7" s="31"/>
      <c r="N7" s="31"/>
      <c r="O7" s="31"/>
      <c r="P7" s="31"/>
      <c r="Q7" s="33"/>
      <c r="R7" s="30"/>
      <c r="U7" s="5" t="s">
        <v>41</v>
      </c>
    </row>
    <row r="8" spans="1:23" s="5" customFormat="1" ht="20" customHeight="1" x14ac:dyDescent="0.2">
      <c r="A8" s="107">
        <v>2</v>
      </c>
      <c r="B8" s="37" t="s">
        <v>17</v>
      </c>
      <c r="C8" s="31" t="s">
        <v>41</v>
      </c>
      <c r="D8" s="20"/>
      <c r="E8" s="7"/>
      <c r="F8" s="7"/>
      <c r="G8" s="8"/>
      <c r="H8" s="7"/>
      <c r="I8" s="22"/>
      <c r="J8" s="38" t="s">
        <v>47</v>
      </c>
      <c r="K8" s="35"/>
      <c r="L8" s="39"/>
      <c r="M8" s="25"/>
      <c r="N8" s="7"/>
      <c r="O8" s="7"/>
      <c r="P8" s="21"/>
      <c r="Q8" s="33"/>
      <c r="R8" s="30"/>
    </row>
    <row r="9" spans="1:23" s="5" customFormat="1" ht="16" customHeight="1" thickBot="1" x14ac:dyDescent="0.25">
      <c r="A9" s="107"/>
      <c r="B9" s="41"/>
      <c r="C9" s="42"/>
      <c r="D9" s="42"/>
      <c r="E9" s="42"/>
      <c r="F9" s="42"/>
      <c r="G9" s="42"/>
      <c r="H9" s="43"/>
      <c r="I9" s="43"/>
      <c r="J9" s="43"/>
      <c r="K9" s="43"/>
      <c r="L9" s="43"/>
      <c r="M9" s="43"/>
      <c r="N9" s="43"/>
      <c r="O9" s="43"/>
      <c r="P9" s="43"/>
      <c r="Q9" s="33"/>
      <c r="R9" s="40"/>
    </row>
    <row r="10" spans="1:23" s="5" customFormat="1" ht="25" customHeight="1" x14ac:dyDescent="0.2">
      <c r="A10" s="107"/>
      <c r="B10" s="37" t="s">
        <v>27</v>
      </c>
      <c r="C10" s="31"/>
      <c r="D10" s="31"/>
      <c r="E10" s="33" t="s">
        <v>1</v>
      </c>
      <c r="F10" s="33" t="s">
        <v>2</v>
      </c>
      <c r="G10" s="33" t="s">
        <v>3</v>
      </c>
      <c r="H10" s="33" t="s">
        <v>4</v>
      </c>
      <c r="I10" s="33" t="s">
        <v>5</v>
      </c>
      <c r="J10" s="33" t="s">
        <v>6</v>
      </c>
      <c r="K10" s="33" t="s">
        <v>7</v>
      </c>
      <c r="L10" s="33" t="s">
        <v>1</v>
      </c>
      <c r="M10" s="85" t="s">
        <v>54</v>
      </c>
      <c r="N10" s="31"/>
      <c r="O10" s="31"/>
      <c r="P10" s="44" t="s">
        <v>53</v>
      </c>
      <c r="Q10" s="45"/>
      <c r="R10" s="46" t="s">
        <v>24</v>
      </c>
    </row>
    <row r="11" spans="1:23" s="5" customFormat="1" ht="18" customHeight="1" x14ac:dyDescent="0.2">
      <c r="A11" s="107">
        <v>3</v>
      </c>
      <c r="B11" s="36" t="s">
        <v>8</v>
      </c>
      <c r="C11" s="31"/>
      <c r="D11" s="31"/>
      <c r="E11" s="9"/>
      <c r="F11" s="9"/>
      <c r="G11" s="9"/>
      <c r="H11" s="9"/>
      <c r="I11" s="9"/>
      <c r="J11" s="9"/>
      <c r="K11" s="9"/>
      <c r="L11" s="9"/>
      <c r="M11" s="47">
        <f>SUM(E11:L11)</f>
        <v>0</v>
      </c>
      <c r="N11" s="33" t="s">
        <v>28</v>
      </c>
      <c r="O11" s="48">
        <v>26</v>
      </c>
      <c r="P11" s="49">
        <f>M11*O11</f>
        <v>0</v>
      </c>
      <c r="Q11" s="45"/>
      <c r="R11" s="30">
        <v>43420</v>
      </c>
    </row>
    <row r="12" spans="1:23" s="5" customFormat="1" ht="18" customHeight="1" x14ac:dyDescent="0.2">
      <c r="A12" s="107">
        <v>4</v>
      </c>
      <c r="B12" s="36" t="s">
        <v>51</v>
      </c>
      <c r="C12" s="31"/>
      <c r="D12" s="31"/>
      <c r="E12" s="9"/>
      <c r="F12" s="9"/>
      <c r="G12" s="9"/>
      <c r="H12" s="9"/>
      <c r="I12" s="9"/>
      <c r="J12" s="9"/>
      <c r="K12" s="9"/>
      <c r="L12" s="9"/>
      <c r="M12" s="47">
        <f t="shared" ref="M12:M14" si="0">SUM(E12:L12)</f>
        <v>0</v>
      </c>
      <c r="N12" s="33" t="s">
        <v>28</v>
      </c>
      <c r="O12" s="48">
        <v>13</v>
      </c>
      <c r="P12" s="50">
        <f t="shared" ref="P12:P14" si="1">M12*O12</f>
        <v>0</v>
      </c>
      <c r="Q12" s="45"/>
      <c r="R12" s="30">
        <v>43420</v>
      </c>
      <c r="U12" s="5" t="s">
        <v>41</v>
      </c>
    </row>
    <row r="13" spans="1:23" s="5" customFormat="1" ht="18" customHeight="1" x14ac:dyDescent="0.2">
      <c r="A13" s="107">
        <v>5</v>
      </c>
      <c r="B13" s="36" t="s">
        <v>35</v>
      </c>
      <c r="C13" s="31"/>
      <c r="D13" s="31"/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47">
        <f t="shared" si="0"/>
        <v>0</v>
      </c>
      <c r="N13" s="33" t="s">
        <v>28</v>
      </c>
      <c r="O13" s="48">
        <v>26</v>
      </c>
      <c r="P13" s="50">
        <f t="shared" si="1"/>
        <v>0</v>
      </c>
      <c r="Q13" s="45"/>
      <c r="R13" s="30">
        <v>43421</v>
      </c>
    </row>
    <row r="14" spans="1:23" s="5" customFormat="1" ht="18" customHeight="1" x14ac:dyDescent="0.2">
      <c r="A14" s="107">
        <v>6</v>
      </c>
      <c r="B14" s="36" t="s">
        <v>52</v>
      </c>
      <c r="C14" s="31"/>
      <c r="D14" s="31"/>
      <c r="E14" s="9"/>
      <c r="F14" s="9"/>
      <c r="G14" s="9"/>
      <c r="H14" s="9"/>
      <c r="I14" s="9"/>
      <c r="J14" s="9"/>
      <c r="K14" s="9"/>
      <c r="L14" s="9"/>
      <c r="M14" s="47">
        <f t="shared" si="0"/>
        <v>0</v>
      </c>
      <c r="N14" s="33" t="s">
        <v>28</v>
      </c>
      <c r="O14" s="48">
        <v>13</v>
      </c>
      <c r="P14" s="49">
        <f t="shared" si="1"/>
        <v>0</v>
      </c>
      <c r="Q14" s="45"/>
      <c r="R14" s="30">
        <v>43421</v>
      </c>
      <c r="T14" s="6"/>
      <c r="U14" s="10"/>
      <c r="V14" s="11"/>
    </row>
    <row r="15" spans="1:23" s="5" customFormat="1" ht="18" customHeight="1" thickBot="1" x14ac:dyDescent="0.25">
      <c r="A15" s="107">
        <v>7</v>
      </c>
      <c r="B15" s="51" t="s">
        <v>42</v>
      </c>
      <c r="C15" s="43"/>
      <c r="D15" s="96"/>
      <c r="E15" s="52">
        <f>+E13</f>
        <v>0</v>
      </c>
      <c r="F15" s="52">
        <f t="shared" ref="F15:K15" si="2">+F13</f>
        <v>0</v>
      </c>
      <c r="G15" s="52">
        <f t="shared" si="2"/>
        <v>0</v>
      </c>
      <c r="H15" s="52">
        <f t="shared" si="2"/>
        <v>0</v>
      </c>
      <c r="I15" s="52">
        <f t="shared" si="2"/>
        <v>0</v>
      </c>
      <c r="J15" s="52">
        <f t="shared" si="2"/>
        <v>0</v>
      </c>
      <c r="K15" s="52">
        <f t="shared" si="2"/>
        <v>0</v>
      </c>
      <c r="L15" s="52">
        <f>+L13</f>
        <v>0</v>
      </c>
      <c r="M15" s="52">
        <f>SUM(E15:L15)</f>
        <v>0</v>
      </c>
      <c r="N15" s="53" t="s">
        <v>28</v>
      </c>
      <c r="O15" s="54">
        <v>10</v>
      </c>
      <c r="P15" s="55">
        <f>M15*O15</f>
        <v>0</v>
      </c>
      <c r="Q15" s="56"/>
      <c r="R15" s="57">
        <v>47210</v>
      </c>
    </row>
    <row r="16" spans="1:23" s="5" customFormat="1" ht="20" customHeight="1" thickBot="1" x14ac:dyDescent="0.25">
      <c r="A16" s="107"/>
      <c r="B16" s="157" t="s">
        <v>50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45"/>
      <c r="R16" s="30"/>
      <c r="T16" s="12"/>
      <c r="U16" s="6" t="s">
        <v>41</v>
      </c>
      <c r="V16" s="13"/>
      <c r="W16" s="5" t="s">
        <v>41</v>
      </c>
    </row>
    <row r="17" spans="1:23" s="5" customFormat="1" ht="20" customHeight="1" thickBot="1" x14ac:dyDescent="0.25">
      <c r="A17" s="107">
        <v>8</v>
      </c>
      <c r="B17" s="58" t="s">
        <v>9</v>
      </c>
      <c r="C17" s="59"/>
      <c r="D17" s="59"/>
      <c r="E17" s="60"/>
      <c r="F17" s="60"/>
      <c r="G17" s="155"/>
      <c r="H17" s="156"/>
      <c r="I17" s="60"/>
      <c r="J17" s="60"/>
      <c r="K17" s="60"/>
      <c r="L17" s="60"/>
      <c r="M17" s="59"/>
      <c r="N17" s="61"/>
      <c r="O17" s="62"/>
      <c r="P17" s="66">
        <f>SUM(P11:P15)</f>
        <v>0</v>
      </c>
      <c r="Q17" s="56" t="s">
        <v>30</v>
      </c>
      <c r="R17" s="30"/>
      <c r="T17" s="12"/>
      <c r="U17" s="6"/>
      <c r="V17" s="13"/>
    </row>
    <row r="18" spans="1:23" s="5" customFormat="1" ht="20" customHeight="1" x14ac:dyDescent="0.2">
      <c r="A18" s="107"/>
      <c r="B18" s="37" t="s">
        <v>10</v>
      </c>
      <c r="C18" s="31"/>
      <c r="D18" s="31"/>
      <c r="E18" s="31"/>
      <c r="F18" s="31"/>
      <c r="G18" s="31"/>
      <c r="H18" s="31"/>
      <c r="I18" s="31"/>
      <c r="J18" s="33"/>
      <c r="K18" s="31"/>
      <c r="L18" s="31"/>
      <c r="M18" s="31"/>
      <c r="N18" s="33"/>
      <c r="O18" s="48"/>
      <c r="P18" s="30"/>
      <c r="Q18" s="45"/>
      <c r="R18" s="30"/>
      <c r="T18" s="12"/>
      <c r="U18" s="6"/>
      <c r="V18" s="13"/>
    </row>
    <row r="19" spans="1:23" s="5" customFormat="1" ht="18" customHeight="1" x14ac:dyDescent="0.2">
      <c r="A19" s="107">
        <v>9</v>
      </c>
      <c r="B19" s="36" t="s">
        <v>36</v>
      </c>
      <c r="C19" s="31"/>
      <c r="D19" s="31"/>
      <c r="E19" s="31"/>
      <c r="F19" s="31"/>
      <c r="G19" s="63" t="s">
        <v>25</v>
      </c>
      <c r="H19" s="31"/>
      <c r="I19" s="9"/>
      <c r="J19" s="33" t="s">
        <v>28</v>
      </c>
      <c r="K19" s="63" t="s">
        <v>26</v>
      </c>
      <c r="L19" s="31"/>
      <c r="M19" s="18"/>
      <c r="N19" s="33" t="s">
        <v>11</v>
      </c>
      <c r="O19" s="33"/>
      <c r="P19" s="49">
        <f>I19*M19</f>
        <v>0</v>
      </c>
      <c r="Q19" s="45"/>
      <c r="R19" s="30"/>
      <c r="T19" s="14"/>
      <c r="U19" s="6"/>
      <c r="V19" s="13"/>
    </row>
    <row r="20" spans="1:23" s="5" customFormat="1" ht="18" customHeight="1" x14ac:dyDescent="0.2">
      <c r="A20" s="107">
        <v>10</v>
      </c>
      <c r="B20" s="36" t="s">
        <v>37</v>
      </c>
      <c r="C20" s="31"/>
      <c r="D20" s="31"/>
      <c r="E20" s="31"/>
      <c r="F20" s="31"/>
      <c r="G20" s="63" t="s">
        <v>25</v>
      </c>
      <c r="H20" s="31"/>
      <c r="I20" s="19"/>
      <c r="J20" s="33" t="s">
        <v>28</v>
      </c>
      <c r="K20" s="63" t="s">
        <v>26</v>
      </c>
      <c r="L20" s="31"/>
      <c r="M20" s="17"/>
      <c r="N20" s="33" t="s">
        <v>11</v>
      </c>
      <c r="O20" s="33"/>
      <c r="P20" s="50">
        <f t="shared" ref="P20:P23" si="3">I20*M20</f>
        <v>0</v>
      </c>
      <c r="Q20" s="45"/>
      <c r="R20" s="30"/>
      <c r="U20" s="10" t="s">
        <v>41</v>
      </c>
      <c r="V20" s="15"/>
    </row>
    <row r="21" spans="1:23" s="5" customFormat="1" ht="18" customHeight="1" x14ac:dyDescent="0.2">
      <c r="A21" s="107">
        <v>11</v>
      </c>
      <c r="B21" s="36" t="s">
        <v>38</v>
      </c>
      <c r="C21" s="31"/>
      <c r="D21" s="31"/>
      <c r="E21" s="31"/>
      <c r="F21" s="31"/>
      <c r="G21" s="63" t="s">
        <v>25</v>
      </c>
      <c r="H21" s="31"/>
      <c r="I21" s="19"/>
      <c r="J21" s="33" t="s">
        <v>28</v>
      </c>
      <c r="K21" s="63" t="s">
        <v>26</v>
      </c>
      <c r="L21" s="31"/>
      <c r="M21" s="18"/>
      <c r="N21" s="33" t="s">
        <v>11</v>
      </c>
      <c r="O21" s="48"/>
      <c r="P21" s="50">
        <f t="shared" si="3"/>
        <v>0</v>
      </c>
      <c r="Q21" s="45"/>
      <c r="R21" s="30"/>
      <c r="U21" s="6"/>
    </row>
    <row r="22" spans="1:23" s="5" customFormat="1" ht="18" customHeight="1" x14ac:dyDescent="0.2">
      <c r="A22" s="107">
        <v>12</v>
      </c>
      <c r="B22" s="36" t="s">
        <v>39</v>
      </c>
      <c r="C22" s="31"/>
      <c r="D22" s="31"/>
      <c r="E22" s="31"/>
      <c r="F22" s="31"/>
      <c r="G22" s="63" t="s">
        <v>25</v>
      </c>
      <c r="H22" s="31"/>
      <c r="I22" s="19"/>
      <c r="J22" s="33" t="s">
        <v>28</v>
      </c>
      <c r="K22" s="63" t="s">
        <v>26</v>
      </c>
      <c r="L22" s="31"/>
      <c r="M22" s="17"/>
      <c r="N22" s="33" t="s">
        <v>11</v>
      </c>
      <c r="O22" s="33"/>
      <c r="P22" s="50">
        <f t="shared" si="3"/>
        <v>0</v>
      </c>
      <c r="Q22" s="45"/>
      <c r="R22" s="30"/>
      <c r="U22" s="6"/>
    </row>
    <row r="23" spans="1:23" s="5" customFormat="1" ht="18" customHeight="1" thickBot="1" x14ac:dyDescent="0.25">
      <c r="A23" s="107">
        <v>13</v>
      </c>
      <c r="B23" s="36" t="s">
        <v>40</v>
      </c>
      <c r="C23" s="31"/>
      <c r="D23" s="31"/>
      <c r="E23" s="31"/>
      <c r="F23" s="31"/>
      <c r="G23" s="63" t="s">
        <v>25</v>
      </c>
      <c r="H23" s="31"/>
      <c r="I23" s="87"/>
      <c r="J23" s="33" t="s">
        <v>28</v>
      </c>
      <c r="K23" s="63" t="s">
        <v>26</v>
      </c>
      <c r="L23" s="31"/>
      <c r="M23" s="88"/>
      <c r="N23" s="33" t="s">
        <v>11</v>
      </c>
      <c r="O23" s="33"/>
      <c r="P23" s="89">
        <f t="shared" si="3"/>
        <v>0</v>
      </c>
      <c r="Q23" s="45"/>
      <c r="R23" s="30"/>
      <c r="U23" s="6"/>
    </row>
    <row r="24" spans="1:23" s="5" customFormat="1" ht="20" customHeight="1" thickBot="1" x14ac:dyDescent="0.25">
      <c r="A24" s="107">
        <v>14</v>
      </c>
      <c r="B24" s="64" t="s">
        <v>12</v>
      </c>
      <c r="C24" s="65"/>
      <c r="D24" s="65"/>
      <c r="E24" s="60"/>
      <c r="F24" s="60"/>
      <c r="G24" s="155"/>
      <c r="H24" s="156"/>
      <c r="I24" s="90"/>
      <c r="J24" s="90"/>
      <c r="K24" s="90"/>
      <c r="L24" s="90"/>
      <c r="M24" s="65"/>
      <c r="N24" s="91"/>
      <c r="O24" s="92"/>
      <c r="P24" s="66">
        <f>SUM(P19:P23)</f>
        <v>0</v>
      </c>
      <c r="Q24" s="56" t="s">
        <v>31</v>
      </c>
      <c r="R24" s="30">
        <v>43435</v>
      </c>
      <c r="T24" s="12"/>
      <c r="U24" s="6"/>
      <c r="V24" s="13"/>
    </row>
    <row r="25" spans="1:23" s="5" customFormat="1" ht="20" customHeight="1" x14ac:dyDescent="0.2">
      <c r="A25" s="107">
        <v>15</v>
      </c>
      <c r="B25" s="36" t="s">
        <v>14</v>
      </c>
      <c r="C25" s="31"/>
      <c r="D25" s="31"/>
      <c r="E25" s="31"/>
      <c r="F25" s="31"/>
      <c r="G25" s="31"/>
      <c r="H25" s="31"/>
      <c r="I25" s="31"/>
      <c r="J25" s="31"/>
      <c r="K25" s="71"/>
      <c r="L25" s="31"/>
      <c r="M25" s="31"/>
      <c r="N25" s="33"/>
      <c r="O25" s="48"/>
      <c r="P25" s="125"/>
      <c r="Q25" s="56" t="s">
        <v>32</v>
      </c>
      <c r="R25" s="57">
        <v>43405</v>
      </c>
      <c r="U25" s="26"/>
    </row>
    <row r="26" spans="1:23" s="5" customFormat="1" ht="20" customHeight="1" thickBot="1" x14ac:dyDescent="0.25">
      <c r="A26" s="107">
        <v>16</v>
      </c>
      <c r="B26" s="36" t="s">
        <v>13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3"/>
      <c r="O26" s="70"/>
      <c r="P26" s="18"/>
      <c r="Q26" s="56" t="s">
        <v>29</v>
      </c>
      <c r="R26" s="30">
        <v>43460</v>
      </c>
    </row>
    <row r="27" spans="1:23" s="5" customFormat="1" ht="11" customHeight="1" thickBot="1" x14ac:dyDescent="0.25">
      <c r="A27" s="107"/>
      <c r="B27" s="99"/>
      <c r="C27" s="100"/>
      <c r="D27" s="100"/>
      <c r="E27" s="126"/>
      <c r="F27" s="126"/>
      <c r="G27" s="127"/>
      <c r="H27" s="126"/>
      <c r="I27" s="102"/>
      <c r="J27" s="102"/>
      <c r="K27" s="102"/>
      <c r="L27" s="102"/>
      <c r="M27" s="100"/>
      <c r="N27" s="103"/>
      <c r="O27" s="104"/>
      <c r="P27" s="105"/>
      <c r="Q27" s="56"/>
      <c r="R27" s="30"/>
      <c r="T27" s="12"/>
      <c r="U27" s="6"/>
      <c r="V27" s="13"/>
    </row>
    <row r="28" spans="1:23" s="5" customFormat="1" ht="20" customHeight="1" thickBot="1" x14ac:dyDescent="0.25">
      <c r="A28" s="107">
        <v>17</v>
      </c>
      <c r="B28" s="64" t="s">
        <v>68</v>
      </c>
      <c r="C28" s="65"/>
      <c r="D28" s="65"/>
      <c r="E28" s="65"/>
      <c r="F28" s="65"/>
      <c r="G28" s="159"/>
      <c r="H28" s="159"/>
      <c r="I28" s="65"/>
      <c r="J28" s="65"/>
      <c r="K28" s="65"/>
      <c r="L28" s="65"/>
      <c r="M28" s="65"/>
      <c r="N28" s="65"/>
      <c r="O28" s="65"/>
      <c r="P28" s="66">
        <f>P17+P26+P25+P24</f>
        <v>0</v>
      </c>
      <c r="Q28" s="56" t="s">
        <v>33</v>
      </c>
      <c r="R28" s="67"/>
      <c r="T28" s="12"/>
      <c r="U28" s="6" t="s">
        <v>41</v>
      </c>
      <c r="V28" s="13"/>
      <c r="W28" s="26"/>
    </row>
    <row r="29" spans="1:23" s="5" customFormat="1" ht="20" customHeight="1" x14ac:dyDescent="0.2">
      <c r="A29" s="107"/>
      <c r="B29" s="37" t="s">
        <v>58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0"/>
      <c r="Q29" s="45"/>
      <c r="R29" s="30"/>
      <c r="T29" s="12"/>
      <c r="U29" s="6"/>
      <c r="V29" s="13"/>
      <c r="W29" s="26" t="s">
        <v>41</v>
      </c>
    </row>
    <row r="30" spans="1:23" s="5" customFormat="1" ht="18" customHeight="1" x14ac:dyDescent="0.2">
      <c r="A30" s="107">
        <v>18</v>
      </c>
      <c r="B30" s="36" t="s">
        <v>59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95"/>
      <c r="P30" s="18"/>
      <c r="Q30" s="45"/>
      <c r="R30" s="30">
        <v>62800</v>
      </c>
      <c r="T30" s="12"/>
      <c r="U30" s="10" t="s">
        <v>41</v>
      </c>
      <c r="V30" s="15" t="s">
        <v>41</v>
      </c>
    </row>
    <row r="31" spans="1:23" s="5" customFormat="1" ht="18" customHeight="1" x14ac:dyDescent="0.2">
      <c r="A31" s="107">
        <v>19</v>
      </c>
      <c r="B31" s="36" t="s">
        <v>60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95"/>
      <c r="P31" s="18"/>
      <c r="Q31" s="45"/>
      <c r="R31" s="30">
        <v>62800</v>
      </c>
      <c r="S31" s="5" t="s">
        <v>41</v>
      </c>
      <c r="U31" s="6"/>
    </row>
    <row r="32" spans="1:23" s="5" customFormat="1" ht="18" customHeight="1" thickBot="1" x14ac:dyDescent="0.25">
      <c r="A32" s="107">
        <v>20</v>
      </c>
      <c r="B32" s="51" t="s">
        <v>62</v>
      </c>
      <c r="C32" s="43"/>
      <c r="D32" s="43"/>
      <c r="E32" s="43"/>
      <c r="F32" s="43"/>
      <c r="G32" s="43"/>
      <c r="H32" s="43"/>
      <c r="I32" s="43"/>
      <c r="J32" s="43" t="s">
        <v>41</v>
      </c>
      <c r="K32" s="43"/>
      <c r="L32" s="43"/>
      <c r="M32" s="43"/>
      <c r="N32" s="43"/>
      <c r="O32" s="96"/>
      <c r="P32" s="98"/>
      <c r="Q32" s="56"/>
    </row>
    <row r="33" spans="1:22" s="5" customFormat="1" ht="20" customHeight="1" thickBot="1" x14ac:dyDescent="0.25">
      <c r="A33" s="107">
        <v>21</v>
      </c>
      <c r="B33" s="86" t="s">
        <v>56</v>
      </c>
      <c r="C33" s="65"/>
      <c r="D33" s="65"/>
      <c r="E33" s="65"/>
      <c r="F33" s="68"/>
      <c r="G33" s="159"/>
      <c r="H33" s="159"/>
      <c r="I33" s="65"/>
      <c r="J33" s="65"/>
      <c r="K33" s="69"/>
      <c r="L33" s="65"/>
      <c r="M33" s="65"/>
      <c r="N33" s="65"/>
      <c r="O33" s="65"/>
      <c r="P33" s="66">
        <f>SUM(P30:P32)</f>
        <v>0</v>
      </c>
      <c r="Q33" s="56" t="s">
        <v>66</v>
      </c>
      <c r="R33" s="30"/>
    </row>
    <row r="34" spans="1:22" s="5" customFormat="1" ht="11" customHeight="1" thickBot="1" x14ac:dyDescent="0.25">
      <c r="A34" s="107"/>
      <c r="B34" s="99"/>
      <c r="C34" s="100"/>
      <c r="D34" s="102"/>
      <c r="E34" s="31"/>
      <c r="F34" s="31"/>
      <c r="G34" s="101"/>
      <c r="H34" s="31"/>
      <c r="I34" s="102"/>
      <c r="J34" s="102"/>
      <c r="K34" s="102"/>
      <c r="L34" s="102"/>
      <c r="M34" s="100"/>
      <c r="N34" s="103"/>
      <c r="O34" s="104"/>
      <c r="P34" s="105"/>
      <c r="Q34" s="56"/>
      <c r="R34" s="30"/>
      <c r="T34" s="12"/>
      <c r="U34" s="6"/>
      <c r="V34" s="13"/>
    </row>
    <row r="35" spans="1:22" s="93" customFormat="1" ht="20" customHeight="1" thickBot="1" x14ac:dyDescent="0.25">
      <c r="A35" s="107">
        <v>22</v>
      </c>
      <c r="B35" s="36" t="s">
        <v>61</v>
      </c>
      <c r="C35" s="36"/>
      <c r="D35" s="128"/>
      <c r="E35" s="100"/>
      <c r="F35" s="100"/>
      <c r="G35" s="100"/>
      <c r="H35" s="100"/>
      <c r="I35" s="100"/>
      <c r="J35" s="100"/>
      <c r="K35" s="100"/>
      <c r="L35" s="100"/>
      <c r="M35" s="31"/>
      <c r="N35" s="31"/>
      <c r="O35" s="95"/>
      <c r="P35" s="97"/>
      <c r="Q35" s="129" t="s">
        <v>67</v>
      </c>
      <c r="R35" s="30">
        <v>65040</v>
      </c>
      <c r="U35" s="94" t="s">
        <v>41</v>
      </c>
    </row>
    <row r="36" spans="1:22" s="5" customFormat="1" ht="11" customHeight="1" thickBot="1" x14ac:dyDescent="0.25">
      <c r="A36" s="107"/>
      <c r="B36" s="99"/>
      <c r="C36" s="100"/>
      <c r="D36" s="100"/>
      <c r="E36" s="31"/>
      <c r="F36" s="31"/>
      <c r="G36" s="101"/>
      <c r="H36" s="31"/>
      <c r="I36" s="31"/>
      <c r="J36" s="31"/>
      <c r="K36" s="31"/>
      <c r="L36" s="31"/>
      <c r="M36" s="100"/>
      <c r="N36" s="103"/>
      <c r="O36" s="104"/>
      <c r="P36" s="105"/>
      <c r="Q36" s="56"/>
      <c r="R36" s="30"/>
      <c r="T36" s="12"/>
      <c r="U36" s="6"/>
      <c r="V36" s="13"/>
    </row>
    <row r="37" spans="1:22" s="5" customFormat="1" ht="20" customHeight="1" thickBot="1" x14ac:dyDescent="0.25">
      <c r="A37" s="107">
        <v>23</v>
      </c>
      <c r="B37" s="58" t="s">
        <v>83</v>
      </c>
      <c r="C37" s="59"/>
      <c r="D37" s="134"/>
      <c r="E37" s="65"/>
      <c r="F37" s="65"/>
      <c r="G37" s="65"/>
      <c r="H37" s="65"/>
      <c r="I37" s="65"/>
      <c r="J37" s="65"/>
      <c r="K37" s="65"/>
      <c r="L37" s="65"/>
      <c r="M37" s="59"/>
      <c r="N37" s="59"/>
      <c r="O37" s="59"/>
      <c r="P37" s="138">
        <f>SUM(P28-P33-P35)</f>
        <v>0</v>
      </c>
      <c r="Q37" s="56"/>
      <c r="R37" s="30"/>
      <c r="U37" s="26"/>
    </row>
    <row r="38" spans="1:22" s="5" customFormat="1" ht="12" customHeight="1" thickBot="1" x14ac:dyDescent="0.25">
      <c r="A38" s="107"/>
      <c r="B38" s="99"/>
      <c r="C38" s="43"/>
      <c r="D38" s="43"/>
      <c r="E38" s="100"/>
      <c r="F38" s="100"/>
      <c r="G38" s="102"/>
      <c r="H38" s="102"/>
      <c r="I38" s="100"/>
      <c r="J38" s="102"/>
      <c r="K38" s="100"/>
      <c r="L38" s="102"/>
      <c r="M38" s="31"/>
      <c r="N38" s="43"/>
      <c r="O38" s="43"/>
      <c r="P38" s="135"/>
      <c r="Q38" s="56"/>
      <c r="R38" s="30"/>
      <c r="U38" s="26"/>
    </row>
    <row r="39" spans="1:22" s="5" customFormat="1" ht="20" customHeight="1" thickBot="1" x14ac:dyDescent="0.25">
      <c r="A39" s="143">
        <v>24</v>
      </c>
      <c r="B39" s="58" t="s">
        <v>87</v>
      </c>
      <c r="C39" s="65"/>
      <c r="D39" s="65"/>
      <c r="E39" s="139"/>
      <c r="F39" s="140"/>
      <c r="G39" s="31"/>
      <c r="H39" s="141"/>
      <c r="I39" s="137" t="s">
        <v>85</v>
      </c>
      <c r="J39" s="141"/>
      <c r="K39" s="137" t="s">
        <v>86</v>
      </c>
      <c r="L39" s="31"/>
      <c r="M39" s="136" t="s">
        <v>89</v>
      </c>
      <c r="N39" s="131"/>
      <c r="O39" s="131"/>
      <c r="P39" s="144"/>
      <c r="Q39" s="56"/>
      <c r="R39" s="30"/>
      <c r="U39" s="26"/>
    </row>
    <row r="40" spans="1:22" s="5" customFormat="1" ht="11" customHeight="1" thickBot="1" x14ac:dyDescent="0.25">
      <c r="A40" s="107"/>
      <c r="B40" s="51"/>
      <c r="C40" s="100"/>
      <c r="D40" s="100"/>
      <c r="E40" s="100"/>
      <c r="F40" s="131"/>
      <c r="G40" s="43"/>
      <c r="H40" s="43"/>
      <c r="I40" s="100"/>
      <c r="J40" s="43"/>
      <c r="K40" s="100"/>
      <c r="L40" s="43"/>
      <c r="M40" s="43"/>
      <c r="N40" s="100"/>
      <c r="O40" s="100"/>
      <c r="P40" s="100"/>
      <c r="Q40" s="45"/>
      <c r="R40" s="82"/>
      <c r="S40" s="5" t="s">
        <v>41</v>
      </c>
    </row>
    <row r="41" spans="1:22" s="5" customFormat="1" ht="18" customHeight="1" x14ac:dyDescent="0.2">
      <c r="A41" s="107"/>
      <c r="B41" s="72" t="s">
        <v>49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45"/>
      <c r="R41" s="30"/>
      <c r="S41" s="5" t="s">
        <v>41</v>
      </c>
    </row>
    <row r="42" spans="1:22" s="5" customFormat="1" ht="18" customHeight="1" x14ac:dyDescent="0.2">
      <c r="A42" s="107"/>
      <c r="B42" s="36" t="s">
        <v>34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45"/>
      <c r="R42" s="30"/>
      <c r="S42" s="142"/>
    </row>
    <row r="43" spans="1:22" s="5" customFormat="1" ht="14" customHeight="1" x14ac:dyDescent="0.2">
      <c r="A43" s="107"/>
      <c r="B43" s="36" t="s">
        <v>41</v>
      </c>
      <c r="C43" s="132" t="s">
        <v>81</v>
      </c>
      <c r="D43" s="31"/>
      <c r="E43" s="31"/>
      <c r="F43" s="31"/>
      <c r="G43" s="31"/>
      <c r="H43" s="31"/>
      <c r="I43" s="31"/>
      <c r="K43" s="35" t="s">
        <v>20</v>
      </c>
      <c r="L43" s="35"/>
      <c r="M43" s="74"/>
      <c r="N43" s="31"/>
      <c r="O43" s="35"/>
      <c r="P43" s="35"/>
      <c r="Q43" s="56"/>
      <c r="R43" s="40" t="s">
        <v>41</v>
      </c>
    </row>
    <row r="44" spans="1:22" s="5" customFormat="1" ht="14" customHeight="1" x14ac:dyDescent="0.2">
      <c r="A44" s="107"/>
      <c r="B44" s="36"/>
      <c r="C44" s="75" t="s">
        <v>91</v>
      </c>
      <c r="D44" s="76"/>
      <c r="E44" s="76"/>
      <c r="F44" s="31"/>
      <c r="G44" s="31"/>
      <c r="H44" s="31"/>
      <c r="I44" s="31"/>
      <c r="K44" s="31" t="s">
        <v>21</v>
      </c>
      <c r="L44" s="31"/>
      <c r="M44" s="31"/>
      <c r="N44" s="31"/>
      <c r="O44" s="31" t="s">
        <v>41</v>
      </c>
      <c r="P44" s="31"/>
      <c r="Q44" s="45"/>
      <c r="R44" s="145" t="s">
        <v>41</v>
      </c>
      <c r="S44" s="16"/>
      <c r="T44" s="16"/>
      <c r="V44" s="5" t="s">
        <v>41</v>
      </c>
    </row>
    <row r="45" spans="1:22" s="5" customFormat="1" ht="14" customHeight="1" x14ac:dyDescent="0.2">
      <c r="A45" s="107"/>
      <c r="B45" s="36"/>
      <c r="C45" s="75" t="s">
        <v>92</v>
      </c>
      <c r="D45" s="76"/>
      <c r="E45" s="76"/>
      <c r="F45" s="31"/>
      <c r="G45" s="31"/>
      <c r="H45" s="31"/>
      <c r="I45" s="31"/>
      <c r="K45" s="31" t="s">
        <v>22</v>
      </c>
      <c r="L45" s="31"/>
      <c r="M45" s="31"/>
      <c r="N45" s="31"/>
      <c r="O45" s="31"/>
      <c r="P45" s="31"/>
      <c r="Q45" s="45"/>
      <c r="R45" s="30" t="s">
        <v>41</v>
      </c>
      <c r="S45" s="16"/>
      <c r="T45" s="16"/>
    </row>
    <row r="46" spans="1:22" s="5" customFormat="1" ht="14" customHeight="1" x14ac:dyDescent="0.2">
      <c r="A46" s="107"/>
      <c r="B46" s="36"/>
      <c r="C46" s="75" t="s">
        <v>93</v>
      </c>
      <c r="D46" s="27"/>
      <c r="E46" s="27"/>
      <c r="F46" s="31"/>
      <c r="G46" s="31"/>
      <c r="H46" s="31"/>
      <c r="I46" s="31"/>
      <c r="K46" s="3" t="s">
        <v>23</v>
      </c>
      <c r="L46" s="1"/>
      <c r="M46" s="31"/>
      <c r="N46" s="31"/>
      <c r="O46" s="31"/>
      <c r="P46" s="31"/>
      <c r="Q46" s="45"/>
      <c r="R46" s="30"/>
      <c r="S46" s="16"/>
      <c r="T46" s="16"/>
    </row>
    <row r="47" spans="1:22" s="5" customFormat="1" ht="14" customHeight="1" x14ac:dyDescent="0.2">
      <c r="A47" s="107"/>
      <c r="B47" s="36"/>
      <c r="C47" s="75" t="s">
        <v>94</v>
      </c>
      <c r="D47" s="27"/>
      <c r="E47" s="27"/>
      <c r="F47" s="31"/>
      <c r="G47" s="31"/>
      <c r="H47" s="31"/>
      <c r="I47" s="31"/>
      <c r="K47" s="31" t="s">
        <v>48</v>
      </c>
      <c r="L47" s="31"/>
      <c r="M47" s="1"/>
      <c r="N47" s="77"/>
      <c r="O47" s="1"/>
      <c r="P47" s="2"/>
      <c r="Q47" s="78"/>
      <c r="R47" s="79"/>
      <c r="S47" s="16"/>
      <c r="T47" s="16"/>
    </row>
    <row r="48" spans="1:22" s="5" customFormat="1" ht="14" customHeight="1" x14ac:dyDescent="0.2">
      <c r="A48" s="107"/>
      <c r="B48" s="36"/>
      <c r="C48" s="142" t="s">
        <v>95</v>
      </c>
      <c r="D48" s="27"/>
      <c r="E48" s="27"/>
      <c r="F48" s="31"/>
      <c r="G48" s="31"/>
      <c r="H48" s="31"/>
      <c r="I48" s="31"/>
      <c r="M48" s="31"/>
      <c r="N48" s="31"/>
      <c r="O48" s="31"/>
      <c r="P48" s="31"/>
      <c r="Q48" s="45"/>
      <c r="R48" s="30"/>
      <c r="S48" s="16"/>
      <c r="T48" s="16"/>
    </row>
    <row r="49" spans="1:22" s="150" customFormat="1" ht="14" customHeight="1" x14ac:dyDescent="0.2">
      <c r="A49" s="107"/>
      <c r="B49" s="147"/>
      <c r="C49" s="146" t="s">
        <v>96</v>
      </c>
      <c r="D49" s="148"/>
      <c r="E49" s="148"/>
      <c r="F49" s="149"/>
      <c r="G49" s="149"/>
      <c r="H49" s="149"/>
      <c r="I49" s="149"/>
      <c r="K49" s="150" t="s">
        <v>97</v>
      </c>
      <c r="L49" s="149"/>
      <c r="M49" s="149"/>
      <c r="N49" s="149"/>
      <c r="O49" s="149"/>
      <c r="P49" s="149"/>
      <c r="Q49" s="151"/>
      <c r="R49" s="152"/>
      <c r="S49" s="153"/>
      <c r="T49" s="153"/>
    </row>
    <row r="50" spans="1:22" s="5" customFormat="1" ht="11" customHeight="1" x14ac:dyDescent="0.2">
      <c r="A50" s="107"/>
      <c r="B50" s="36"/>
      <c r="D50" s="27"/>
      <c r="E50" s="27"/>
      <c r="F50" s="31"/>
      <c r="G50" s="31"/>
      <c r="H50" s="31"/>
      <c r="I50" s="31"/>
      <c r="J50" s="35"/>
      <c r="K50" s="31"/>
      <c r="L50" s="31"/>
      <c r="M50" s="31"/>
      <c r="N50" s="31"/>
      <c r="O50" s="31"/>
      <c r="P50" s="31"/>
      <c r="Q50" s="45"/>
      <c r="R50" s="30"/>
      <c r="S50" s="16"/>
      <c r="T50" s="16"/>
    </row>
    <row r="51" spans="1:22" ht="23" customHeight="1" x14ac:dyDescent="0.2">
      <c r="B51" s="36" t="s">
        <v>18</v>
      </c>
      <c r="C51" s="20"/>
      <c r="D51" s="7"/>
      <c r="E51" s="7"/>
      <c r="F51" s="8"/>
      <c r="G51" s="21"/>
      <c r="H51" s="31"/>
      <c r="I51" s="80" t="s">
        <v>45</v>
      </c>
      <c r="J51" s="23"/>
      <c r="K51" s="7"/>
      <c r="L51" s="7"/>
      <c r="M51" s="7"/>
      <c r="N51" s="21"/>
      <c r="O51" s="80" t="s">
        <v>19</v>
      </c>
      <c r="P51" s="24"/>
      <c r="Q51" s="45"/>
      <c r="R51" s="81"/>
    </row>
    <row r="52" spans="1:22" s="5" customFormat="1" ht="11" customHeight="1" thickBot="1" x14ac:dyDescent="0.25">
      <c r="A52" s="107"/>
      <c r="B52" s="36"/>
      <c r="C52" s="43"/>
      <c r="D52" s="43"/>
      <c r="E52" s="43"/>
      <c r="F52" s="42"/>
      <c r="G52" s="43"/>
      <c r="H52" s="43"/>
      <c r="I52" s="31"/>
      <c r="J52" s="31"/>
      <c r="K52" s="31"/>
      <c r="L52" s="31"/>
      <c r="M52" s="31"/>
      <c r="N52" s="43"/>
      <c r="O52" s="31"/>
      <c r="P52" s="31"/>
      <c r="Q52" s="45"/>
      <c r="R52" s="82"/>
    </row>
    <row r="53" spans="1:22" s="5" customFormat="1" ht="14" customHeight="1" x14ac:dyDescent="0.2">
      <c r="A53" s="107"/>
      <c r="B53" s="109" t="s">
        <v>15</v>
      </c>
      <c r="C53" s="102" t="s">
        <v>63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31"/>
      <c r="O53" s="102"/>
      <c r="P53" s="102"/>
      <c r="Q53" s="83"/>
      <c r="R53" s="30"/>
      <c r="T53" s="5" t="s">
        <v>41</v>
      </c>
      <c r="U53" s="5" t="s">
        <v>41</v>
      </c>
    </row>
    <row r="54" spans="1:22" ht="14" customHeight="1" x14ac:dyDescent="0.2">
      <c r="C54" s="110" t="s">
        <v>55</v>
      </c>
      <c r="D54" s="111"/>
      <c r="E54" s="111"/>
      <c r="F54" s="111"/>
      <c r="G54" s="111"/>
      <c r="H54" s="111"/>
      <c r="I54" s="112"/>
      <c r="J54" s="112"/>
      <c r="K54" s="112"/>
      <c r="L54" s="112"/>
      <c r="M54" s="112"/>
      <c r="N54" s="111"/>
      <c r="O54" s="111"/>
      <c r="P54" s="112"/>
      <c r="V54" s="4" t="s">
        <v>41</v>
      </c>
    </row>
    <row r="55" spans="1:22" ht="14" customHeight="1" x14ac:dyDescent="0.2">
      <c r="C55" s="130" t="s">
        <v>64</v>
      </c>
      <c r="D55" s="114"/>
      <c r="E55" s="114"/>
      <c r="F55" s="115"/>
      <c r="G55" s="115"/>
      <c r="H55" s="114"/>
      <c r="I55" s="115"/>
      <c r="J55" s="114"/>
      <c r="K55" s="114"/>
      <c r="L55" s="115"/>
      <c r="M55" s="115"/>
      <c r="N55" s="114"/>
      <c r="O55" s="115"/>
      <c r="P55" s="114"/>
      <c r="U55" s="4" t="s">
        <v>41</v>
      </c>
    </row>
    <row r="56" spans="1:22" ht="14" customHeight="1" x14ac:dyDescent="0.2">
      <c r="C56" s="130" t="s">
        <v>79</v>
      </c>
      <c r="D56" s="116"/>
      <c r="E56" s="115"/>
      <c r="F56" s="115"/>
      <c r="G56" s="115"/>
      <c r="H56" s="117"/>
      <c r="I56" s="113"/>
      <c r="J56" s="115"/>
      <c r="K56" s="115"/>
      <c r="L56" s="114"/>
      <c r="M56" s="114"/>
      <c r="N56" s="115"/>
      <c r="O56" s="115"/>
      <c r="P56" s="114"/>
    </row>
    <row r="57" spans="1:22" x14ac:dyDescent="0.2">
      <c r="P57" s="133" t="s">
        <v>98</v>
      </c>
    </row>
    <row r="61" spans="1:22" x14ac:dyDescent="0.2">
      <c r="F61" s="27" t="s">
        <v>41</v>
      </c>
    </row>
    <row r="66" spans="2:22" x14ac:dyDescent="0.2">
      <c r="C66" s="110" t="s">
        <v>55</v>
      </c>
      <c r="D66" s="111"/>
      <c r="E66" s="111"/>
      <c r="F66" s="111"/>
      <c r="G66" s="111"/>
      <c r="H66" s="111"/>
      <c r="I66" s="112"/>
      <c r="J66" s="112"/>
      <c r="K66" s="112"/>
      <c r="L66" s="112"/>
      <c r="M66" s="112"/>
      <c r="N66" s="111"/>
      <c r="O66" s="111"/>
      <c r="P66" s="112"/>
      <c r="V66" s="4" t="s">
        <v>41</v>
      </c>
    </row>
    <row r="67" spans="2:22" ht="19" customHeight="1" x14ac:dyDescent="0.2">
      <c r="C67" s="130" t="s">
        <v>64</v>
      </c>
      <c r="D67" s="114"/>
      <c r="E67" s="114"/>
      <c r="F67" s="115"/>
      <c r="G67" s="115"/>
      <c r="H67" s="114"/>
      <c r="I67" s="115"/>
      <c r="J67" s="114"/>
      <c r="K67" s="114"/>
      <c r="L67" s="115"/>
      <c r="M67" s="115"/>
      <c r="N67" s="114"/>
      <c r="O67" s="115"/>
      <c r="P67" s="114"/>
      <c r="U67" s="4" t="s">
        <v>41</v>
      </c>
    </row>
    <row r="68" spans="2:22" ht="15" customHeight="1" x14ac:dyDescent="0.2">
      <c r="C68" s="130" t="s">
        <v>79</v>
      </c>
      <c r="D68" s="116"/>
      <c r="E68" s="115"/>
      <c r="F68" s="115"/>
      <c r="G68" s="115"/>
      <c r="H68" s="117"/>
      <c r="I68" s="113"/>
      <c r="J68" s="115"/>
      <c r="K68" s="115"/>
      <c r="L68" s="114"/>
      <c r="M68" s="114"/>
      <c r="N68" s="115"/>
      <c r="O68" s="115"/>
      <c r="P68" s="114"/>
    </row>
    <row r="69" spans="2:22" ht="8" customHeight="1" x14ac:dyDescent="0.2">
      <c r="C69" s="28"/>
      <c r="D69" s="37"/>
      <c r="E69" s="35"/>
      <c r="F69" s="35"/>
      <c r="G69" s="35"/>
      <c r="I69" s="28"/>
      <c r="J69" s="35"/>
      <c r="K69" s="35"/>
      <c r="L69" s="118"/>
      <c r="M69" s="118"/>
      <c r="N69" s="35"/>
      <c r="O69" s="35"/>
      <c r="P69" s="118"/>
    </row>
    <row r="70" spans="2:22" x14ac:dyDescent="0.2">
      <c r="C70" s="108" t="s">
        <v>57</v>
      </c>
      <c r="D70" s="119"/>
      <c r="E70" s="120"/>
      <c r="F70" s="120"/>
      <c r="G70" s="120"/>
      <c r="H70" s="121"/>
      <c r="I70" s="108"/>
      <c r="J70" s="120"/>
      <c r="K70" s="120"/>
      <c r="L70" s="122"/>
      <c r="M70" s="122"/>
      <c r="N70" s="120"/>
      <c r="O70" s="120"/>
      <c r="P70" s="122"/>
    </row>
    <row r="71" spans="2:22" x14ac:dyDescent="0.2">
      <c r="C71" s="108" t="s">
        <v>65</v>
      </c>
      <c r="D71" s="123"/>
      <c r="E71" s="124"/>
      <c r="F71" s="124"/>
      <c r="G71" s="124"/>
      <c r="H71" s="121"/>
      <c r="I71" s="108"/>
      <c r="J71" s="120"/>
      <c r="K71" s="120"/>
      <c r="L71" s="120"/>
      <c r="M71" s="120"/>
      <c r="N71" s="120"/>
      <c r="O71" s="120"/>
      <c r="P71" s="120"/>
    </row>
    <row r="72" spans="2:22" x14ac:dyDescent="0.2">
      <c r="C72" s="158" t="s">
        <v>75</v>
      </c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</row>
    <row r="73" spans="2:22" x14ac:dyDescent="0.2">
      <c r="C73" s="108" t="s">
        <v>76</v>
      </c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</row>
    <row r="74" spans="2:22" x14ac:dyDescent="0.2">
      <c r="C74" s="108" t="s">
        <v>74</v>
      </c>
      <c r="D74" s="123"/>
      <c r="E74" s="124"/>
      <c r="F74" s="124"/>
      <c r="G74" s="124"/>
      <c r="H74" s="121"/>
      <c r="I74" s="108"/>
      <c r="J74" s="120"/>
      <c r="K74" s="120"/>
      <c r="L74" s="122"/>
      <c r="M74" s="122"/>
      <c r="N74" s="122"/>
      <c r="O74" s="122"/>
      <c r="P74" s="122"/>
    </row>
    <row r="75" spans="2:22" x14ac:dyDescent="0.2">
      <c r="C75" s="108" t="s">
        <v>77</v>
      </c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</row>
    <row r="76" spans="2:22" x14ac:dyDescent="0.2">
      <c r="C76" s="108" t="s">
        <v>69</v>
      </c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</row>
    <row r="77" spans="2:22" x14ac:dyDescent="0.2">
      <c r="C77" s="108" t="s">
        <v>70</v>
      </c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</row>
    <row r="78" spans="2:22" x14ac:dyDescent="0.2">
      <c r="C78" s="108" t="s">
        <v>71</v>
      </c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</row>
    <row r="79" spans="2:22" x14ac:dyDescent="0.2">
      <c r="B79" s="37"/>
      <c r="C79" s="108" t="s">
        <v>72</v>
      </c>
      <c r="D79" s="120"/>
      <c r="E79" s="120"/>
      <c r="F79" s="120"/>
      <c r="G79" s="120"/>
      <c r="H79" s="121"/>
      <c r="I79" s="108"/>
      <c r="J79" s="121"/>
      <c r="K79" s="121"/>
      <c r="L79" s="121"/>
      <c r="M79" s="121"/>
      <c r="N79" s="121"/>
      <c r="O79" s="121"/>
      <c r="P79" s="121"/>
      <c r="S79" s="4" t="s">
        <v>41</v>
      </c>
    </row>
    <row r="80" spans="2:22" x14ac:dyDescent="0.2">
      <c r="C80" s="108" t="s">
        <v>78</v>
      </c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</row>
    <row r="81" spans="3:17" x14ac:dyDescent="0.2">
      <c r="C81" s="108" t="s">
        <v>73</v>
      </c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</row>
    <row r="82" spans="3:17" x14ac:dyDescent="0.2">
      <c r="C82" s="108" t="s">
        <v>84</v>
      </c>
      <c r="D82" s="120"/>
      <c r="E82" s="120"/>
      <c r="F82" s="120"/>
      <c r="G82" s="120"/>
      <c r="H82" s="121"/>
      <c r="I82" s="108"/>
      <c r="J82" s="120"/>
      <c r="K82" s="122"/>
      <c r="L82" s="122"/>
      <c r="M82" s="122"/>
      <c r="N82" s="122"/>
      <c r="O82" s="122"/>
      <c r="P82" s="122"/>
    </row>
    <row r="83" spans="3:17" x14ac:dyDescent="0.2">
      <c r="C83" s="108" t="s">
        <v>88</v>
      </c>
      <c r="D83" s="120"/>
      <c r="E83" s="120"/>
      <c r="F83" s="120"/>
      <c r="G83" s="120"/>
      <c r="H83" s="121"/>
      <c r="I83" s="108"/>
      <c r="J83" s="120"/>
      <c r="K83" s="122"/>
      <c r="L83" s="122"/>
      <c r="M83" s="122"/>
      <c r="N83" s="122"/>
      <c r="O83" s="122"/>
      <c r="P83" s="122"/>
    </row>
    <row r="84" spans="3:17" x14ac:dyDescent="0.2">
      <c r="C84" s="28"/>
      <c r="D84" s="35"/>
      <c r="E84" s="35"/>
      <c r="F84" s="35"/>
      <c r="G84" s="35"/>
      <c r="I84" s="28"/>
      <c r="J84" s="35"/>
      <c r="K84" s="118"/>
      <c r="L84" s="118"/>
      <c r="M84" s="118"/>
      <c r="N84" s="118"/>
      <c r="O84" s="118"/>
      <c r="P84" s="118"/>
    </row>
    <row r="85" spans="3:17" x14ac:dyDescent="0.2">
      <c r="C85" s="84" t="s">
        <v>80</v>
      </c>
      <c r="D85" s="118"/>
      <c r="E85" s="118"/>
      <c r="F85" s="118"/>
      <c r="G85" s="118"/>
      <c r="H85" s="35"/>
      <c r="I85" s="118"/>
      <c r="J85" s="118"/>
      <c r="K85" s="118"/>
      <c r="L85" s="118"/>
      <c r="M85" s="118"/>
      <c r="N85" s="118"/>
      <c r="O85" s="118"/>
      <c r="P85" s="118"/>
    </row>
    <row r="86" spans="3:17" x14ac:dyDescent="0.2">
      <c r="H86" s="27" t="s">
        <v>41</v>
      </c>
      <c r="Q86" s="4"/>
    </row>
    <row r="87" spans="3:17" x14ac:dyDescent="0.2">
      <c r="C87" s="31"/>
      <c r="D87" s="31"/>
      <c r="E87" s="31"/>
      <c r="F87" s="31"/>
      <c r="G87" s="31" t="s">
        <v>41</v>
      </c>
      <c r="H87" s="31"/>
      <c r="I87" s="31"/>
      <c r="J87" s="31"/>
      <c r="K87" s="31"/>
      <c r="L87" s="31"/>
      <c r="M87" s="31"/>
      <c r="N87" s="31"/>
      <c r="O87" s="31"/>
      <c r="P87" s="133" t="s">
        <v>82</v>
      </c>
    </row>
  </sheetData>
  <sheetProtection sheet="1" objects="1" scenarios="1" selectLockedCells="1"/>
  <mergeCells count="8">
    <mergeCell ref="M2:P2"/>
    <mergeCell ref="G24:H24"/>
    <mergeCell ref="B16:P16"/>
    <mergeCell ref="C72:P72"/>
    <mergeCell ref="G17:H17"/>
    <mergeCell ref="G28:H28"/>
    <mergeCell ref="G33:H33"/>
    <mergeCell ref="B4:P4"/>
  </mergeCells>
  <phoneticPr fontId="3" type="noConversion"/>
  <pageMargins left="0.5" right="0.25" top="0.25" bottom="0.25" header="0.25" footer="0.25"/>
  <pageSetup scale="87" fitToHeight="2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OVERNIGHTS &amp; EVENTS</vt:lpstr>
      <vt:lpstr>'OVERNIGHTS &amp; EVENTS'!Print_Area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Jayma</dc:creator>
  <cp:lastModifiedBy>Amy Pertschuk</cp:lastModifiedBy>
  <cp:revision/>
  <cp:lastPrinted>2025-03-12T20:26:31Z</cp:lastPrinted>
  <dcterms:created xsi:type="dcterms:W3CDTF">2012-07-02T19:45:29Z</dcterms:created>
  <dcterms:modified xsi:type="dcterms:W3CDTF">2025-11-03T20:12:37Z</dcterms:modified>
</cp:coreProperties>
</file>